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Secretaria Atual\Processos Seletivos PPGMPA\Processos Seletivos 2026\Processo Seletivo Mestrado 2026\"/>
    </mc:Choice>
  </mc:AlternateContent>
  <xr:revisionPtr revIDLastSave="0" documentId="8_{C880CFD2-5849-43D2-9686-9AB4D6DCAE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3XIbC7OGF706P7I4TOAYQ6Z+/VGrP7So3UjEhwl/w24="/>
    </ext>
  </extLst>
</workbook>
</file>

<file path=xl/calcChain.xml><?xml version="1.0" encoding="utf-8"?>
<calcChain xmlns="http://schemas.openxmlformats.org/spreadsheetml/2006/main">
  <c r="C60" i="1" l="1"/>
  <c r="B59" i="1"/>
  <c r="E59" i="1" s="1"/>
  <c r="E58" i="1"/>
  <c r="B58" i="1"/>
  <c r="B57" i="1"/>
  <c r="E57" i="1" s="1"/>
  <c r="E56" i="1"/>
  <c r="B56" i="1"/>
  <c r="B55" i="1"/>
  <c r="E55" i="1" s="1"/>
  <c r="E54" i="1"/>
  <c r="B54" i="1"/>
  <c r="B53" i="1"/>
  <c r="E53" i="1" s="1"/>
  <c r="E52" i="1"/>
  <c r="B52" i="1"/>
  <c r="B51" i="1"/>
  <c r="E51" i="1" s="1"/>
  <c r="E50" i="1"/>
  <c r="B50" i="1"/>
  <c r="B60" i="1" s="1"/>
  <c r="C46" i="1"/>
  <c r="E45" i="1"/>
  <c r="B44" i="1"/>
  <c r="E44" i="1" s="1"/>
  <c r="E43" i="1"/>
  <c r="B43" i="1"/>
  <c r="E42" i="1"/>
  <c r="E41" i="1"/>
  <c r="E40" i="1"/>
  <c r="E39" i="1"/>
  <c r="E38" i="1"/>
  <c r="B37" i="1"/>
  <c r="E37" i="1" s="1"/>
  <c r="E36" i="1"/>
  <c r="B36" i="1"/>
  <c r="C32" i="1"/>
  <c r="B32" i="1"/>
  <c r="E31" i="1"/>
  <c r="E30" i="1"/>
  <c r="E29" i="1"/>
  <c r="E33" i="1" s="1"/>
  <c r="C25" i="1"/>
  <c r="E24" i="1"/>
  <c r="B24" i="1"/>
  <c r="B23" i="1"/>
  <c r="E23" i="1" s="1"/>
  <c r="E22" i="1"/>
  <c r="B22" i="1"/>
  <c r="B21" i="1"/>
  <c r="E21" i="1" s="1"/>
  <c r="E20" i="1"/>
  <c r="B20" i="1"/>
  <c r="B19" i="1"/>
  <c r="E19" i="1" s="1"/>
  <c r="E18" i="1"/>
  <c r="B18" i="1"/>
  <c r="B17" i="1"/>
  <c r="E17" i="1" s="1"/>
  <c r="E16" i="1"/>
  <c r="B16" i="1"/>
  <c r="B15" i="1"/>
  <c r="E15" i="1" s="1"/>
  <c r="E14" i="1"/>
  <c r="B14" i="1"/>
  <c r="B13" i="1"/>
  <c r="E13" i="1" s="1"/>
  <c r="E12" i="1"/>
  <c r="B12" i="1"/>
  <c r="B11" i="1"/>
  <c r="E11" i="1" s="1"/>
  <c r="E10" i="1"/>
  <c r="B10" i="1"/>
  <c r="B9" i="1"/>
  <c r="E9" i="1" s="1"/>
  <c r="E47" i="1" l="1"/>
  <c r="E26" i="1"/>
  <c r="E61" i="1"/>
  <c r="B46" i="1"/>
  <c r="B25" i="1"/>
  <c r="E66" i="1" l="1"/>
</calcChain>
</file>

<file path=xl/sharedStrings.xml><?xml version="1.0" encoding="utf-8"?>
<sst xmlns="http://schemas.openxmlformats.org/spreadsheetml/2006/main" count="81" uniqueCount="65">
  <si>
    <t>PLANILHA DE AUTOPONTUAÇÃO DO CURRÍCULO</t>
  </si>
  <si>
    <r>
      <rPr>
        <b/>
        <sz val="14"/>
        <color theme="1"/>
        <rFont val="Calibri"/>
      </rPr>
      <t>LEIA COM ATENÇÃO</t>
    </r>
    <r>
      <rPr>
        <sz val="11"/>
        <color theme="1"/>
        <rFont val="Calibri"/>
      </rPr>
      <t xml:space="preserve">
- A planilha calculará automaticamente o valor total.
- Não excluir nenhum item ou alterar as fórmulas do modelo.
- Indicar corretamente a numeração dos documentos incluídos em ordem cronológica dentro de cada item no campo "Número da página do comprovante".
- Duplicidade de certificados não serão considerados.
- Deve-se atentar a todas as informações solicitadas nos comprovantes. Em casos de falta de alguma informação (período, carga horária, número de registro, etc), providenciar outro documento a fim de complementar o original (declaração ou e-mail). Caso haja falta de informação, o comprovante será indeferido.
- Os documentos comprobatórios, pertinentes ao Curriculum vitae apresentado, na mesma ordem na qual estejam relacionados no Currículo.
- Não sera aceita a substituição ou inclusão de documentos após a inscrição ou recurso.</t>
    </r>
  </si>
  <si>
    <t>ITEM</t>
  </si>
  <si>
    <t>Pontuação 
Individual</t>
  </si>
  <si>
    <t>Pontuação 
Máxima</t>
  </si>
  <si>
    <t>Quantidade
(máximo"10")</t>
  </si>
  <si>
    <t>Pontuação 
Atribuída</t>
  </si>
  <si>
    <t xml:space="preserve">Número da Página 
do Comprovante </t>
  </si>
  <si>
    <t>I. Produção científica</t>
  </si>
  <si>
    <t>Prod. Bibliográfica (A1/A2)</t>
  </si>
  <si>
    <t>Prod. Bibliográfica (A3/A4)</t>
  </si>
  <si>
    <t>Prod. Bibliográfica (B1)</t>
  </si>
  <si>
    <t>Prod. Bibliográfica (B2)</t>
  </si>
  <si>
    <t>Prod. Bibliográfica (B3)</t>
  </si>
  <si>
    <t>Prod. Bibliográfica (B4)</t>
  </si>
  <si>
    <t>Prod. Bibliográfica (B5/C)</t>
  </si>
  <si>
    <t>Prod. Bibliográfica (sem qualis CAPES)</t>
  </si>
  <si>
    <t>Prod. Bibliográfica (resumos expandidos)</t>
  </si>
  <si>
    <t>Prod. Bibliográfica (resumos)</t>
  </si>
  <si>
    <t>Prêmios/ Títulos</t>
  </si>
  <si>
    <t>Apresentação de trabalho em evento científico (item não cumulativo com resumo)</t>
  </si>
  <si>
    <t>Capítulo de livro publicado na área</t>
  </si>
  <si>
    <t>Capítulo de livro publicado em outra área</t>
  </si>
  <si>
    <t>Patentes (depósito)</t>
  </si>
  <si>
    <t>Patentes (concedida)</t>
  </si>
  <si>
    <t>Total da pontuação máxima no Item I</t>
  </si>
  <si>
    <t>Total da pontuação atribuída no Item I</t>
  </si>
  <si>
    <t>Quantidade
(máximo "2")</t>
  </si>
  <si>
    <t>Número da Página 
do Comprovante</t>
  </si>
  <si>
    <t>II. Formação Acadêmica</t>
  </si>
  <si>
    <t>Especialização na área (≥ 360 horas)</t>
  </si>
  <si>
    <t>Especialização em outra área (≥ 360 horas)</t>
  </si>
  <si>
    <t>Mestrado (em outra área)</t>
  </si>
  <si>
    <t>Total da pontuação máxima no Item II</t>
  </si>
  <si>
    <t>Total da pontuação atribuída no Item II</t>
  </si>
  <si>
    <r>
      <rPr>
        <b/>
        <sz val="11"/>
        <color theme="1"/>
        <rFont val="Calibri"/>
      </rPr>
      <t>III.</t>
    </r>
    <r>
      <rPr>
        <b/>
        <sz val="7"/>
        <color theme="1"/>
        <rFont val="Calibri"/>
      </rPr>
      <t> </t>
    </r>
    <r>
      <rPr>
        <b/>
        <sz val="11"/>
        <color rgb="FF000000"/>
        <rFont val="Calibri"/>
      </rPr>
      <t>Atividades Técnicas e Experiência Profissional/Extensão</t>
    </r>
  </si>
  <si>
    <t>Quantidade
(máximo "10")</t>
  </si>
  <si>
    <t>Experiência Profissional (não acadêmica) na área afim ou correlata por ano</t>
  </si>
  <si>
    <t>Participação em Eventos (&gt; 16 horas)</t>
  </si>
  <si>
    <t>Participação em Eventos (≤ 16 horas)</t>
  </si>
  <si>
    <t>Curso de longa duração (≥ 40 horas)</t>
  </si>
  <si>
    <t>Curso de média duração  (17 horas &lt; e &gt; 39 horas)</t>
  </si>
  <si>
    <t>Cursos de curta duração (≤ 16 horas)</t>
  </si>
  <si>
    <t>Organização de Eventos</t>
  </si>
  <si>
    <t>Estágio não obrigatório (entre 90 e 179 horas)</t>
  </si>
  <si>
    <t>Estágio não obrigatório (≥ 180 horas)</t>
  </si>
  <si>
    <t>Aprovação em concurso público (não serão considerados aprovações em concursos de monitoria e pós-graduação)</t>
  </si>
  <si>
    <t>Total da pontuação máxima no Item III</t>
  </si>
  <si>
    <t>Total da pontuação atribuída no Item III</t>
  </si>
  <si>
    <r>
      <rPr>
        <b/>
        <sz val="11"/>
        <color theme="1"/>
        <rFont val="Calibri"/>
      </rPr>
      <t>IV.</t>
    </r>
    <r>
      <rPr>
        <b/>
        <sz val="7"/>
        <color theme="1"/>
        <rFont val="Calibri"/>
      </rPr>
      <t> </t>
    </r>
    <r>
      <rPr>
        <b/>
        <sz val="11"/>
        <color rgb="FF000000"/>
        <rFont val="Calibri"/>
      </rPr>
      <t>Atividades Acadêmicas</t>
    </r>
  </si>
  <si>
    <t>Orientações Especialização</t>
  </si>
  <si>
    <t>Orientações Conclusão graduação</t>
  </si>
  <si>
    <t>Bancas</t>
  </si>
  <si>
    <t>Palestra Proferida em Evento Internacional (tempo mínimo de 30 min) - em cada</t>
  </si>
  <si>
    <t>Palestra Proferida em Evento Nacional (tempo mínimo de 30 min) - em cada</t>
  </si>
  <si>
    <t>Palestra Proferida em Evento Local (tempo mínimo de 30 min) - em cada</t>
  </si>
  <si>
    <t>Monitoria (semestre)</t>
  </si>
  <si>
    <t>Extensionista (semestre)</t>
  </si>
  <si>
    <t>Iniciação Científica com bolsa (semestre)</t>
  </si>
  <si>
    <t>Iniciação Científica sem bolsa (semestre)</t>
  </si>
  <si>
    <t>Total da pontuação máxima no Item IV</t>
  </si>
  <si>
    <t>Total da pontuação atribuída no Item IV</t>
  </si>
  <si>
    <t>V. Outros</t>
  </si>
  <si>
    <t>Pontuação a ser definida pela Comissão</t>
  </si>
  <si>
    <t>Pontuação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</si>
</sst>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b/>
      <sz val="18"/>
      <color theme="0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9"/>
      <color theme="1"/>
      <name val="Calibri"/>
    </font>
    <font>
      <sz val="12"/>
      <color theme="1"/>
      <name val="Calibri"/>
    </font>
    <font>
      <b/>
      <sz val="14"/>
      <color theme="1"/>
      <name val="Calibri"/>
    </font>
    <font>
      <b/>
      <sz val="7"/>
      <color theme="1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85623"/>
        <bgColor rgb="FF385623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2" fontId="3" fillId="0" borderId="18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2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3" fillId="4" borderId="43" xfId="0" applyFont="1" applyFill="1" applyBorder="1" applyProtection="1">
      <protection locked="0"/>
    </xf>
    <xf numFmtId="0" fontId="4" fillId="4" borderId="39" xfId="0" applyFont="1" applyFill="1" applyBorder="1" applyAlignment="1" applyProtection="1">
      <alignment vertical="center" wrapText="1"/>
      <protection locked="0"/>
    </xf>
    <xf numFmtId="0" fontId="3" fillId="4" borderId="40" xfId="0" applyFont="1" applyFill="1" applyBorder="1" applyAlignment="1" applyProtection="1">
      <alignment horizontal="center"/>
      <protection locked="0"/>
    </xf>
    <xf numFmtId="0" fontId="2" fillId="0" borderId="37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4" fillId="4" borderId="23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4" fillId="4" borderId="12" xfId="0" applyFont="1" applyFill="1" applyBorder="1" applyAlignment="1" applyProtection="1">
      <alignment vertical="center" wrapText="1"/>
      <protection locked="0"/>
    </xf>
    <xf numFmtId="0" fontId="3" fillId="4" borderId="33" xfId="0" applyFont="1" applyFill="1" applyBorder="1" applyAlignment="1" applyProtection="1">
      <alignment horizontal="center"/>
      <protection locked="0"/>
    </xf>
    <xf numFmtId="0" fontId="2" fillId="0" borderId="3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2" fillId="0" borderId="38" xfId="0" applyFont="1" applyBorder="1" applyProtection="1"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3" fillId="5" borderId="20" xfId="0" applyFont="1" applyFill="1" applyBorder="1" applyAlignment="1" applyProtection="1">
      <alignment horizontal="center"/>
      <protection locked="0"/>
    </xf>
    <xf numFmtId="0" fontId="2" fillId="0" borderId="22" xfId="0" applyFont="1" applyBorder="1" applyProtection="1"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4" fillId="4" borderId="12" xfId="0" applyFont="1" applyFill="1" applyBorder="1" applyProtection="1">
      <protection locked="0"/>
    </xf>
    <xf numFmtId="0" fontId="4" fillId="4" borderId="13" xfId="0" applyFont="1" applyFill="1" applyBorder="1" applyAlignment="1" applyProtection="1">
      <alignment horizont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wrapText="1"/>
      <protection locked="0"/>
    </xf>
    <xf numFmtId="0" fontId="4" fillId="4" borderId="15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Protection="1">
      <protection locked="0"/>
    </xf>
    <xf numFmtId="0" fontId="4" fillId="4" borderId="29" xfId="0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Protection="1"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zoomScaleNormal="100" workbookViewId="0">
      <selection activeCell="P6" sqref="P6"/>
    </sheetView>
  </sheetViews>
  <sheetFormatPr defaultColWidth="14.42578125" defaultRowHeight="15" customHeight="1" x14ac:dyDescent="0.25"/>
  <cols>
    <col min="1" max="1" width="43.85546875" style="17" customWidth="1"/>
    <col min="2" max="3" width="10.28515625" style="17" customWidth="1"/>
    <col min="4" max="4" width="11.42578125" style="17" customWidth="1"/>
    <col min="5" max="5" width="14.28515625" style="17" customWidth="1"/>
    <col min="6" max="6" width="17.42578125" style="17" customWidth="1"/>
    <col min="7" max="26" width="8.7109375" style="17" customWidth="1"/>
    <col min="27" max="16384" width="14.42578125" style="17"/>
  </cols>
  <sheetData>
    <row r="1" spans="1:26" ht="23.25" x14ac:dyDescent="0.35">
      <c r="A1" s="62" t="s">
        <v>0</v>
      </c>
      <c r="B1" s="63"/>
      <c r="C1" s="63"/>
      <c r="D1" s="63"/>
      <c r="E1" s="63"/>
      <c r="F1" s="64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30" customHeight="1" x14ac:dyDescent="0.25">
      <c r="A2" s="65" t="s">
        <v>1</v>
      </c>
      <c r="B2" s="66"/>
      <c r="C2" s="66"/>
      <c r="D2" s="66"/>
      <c r="E2" s="66"/>
      <c r="F2" s="67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5">
      <c r="A3" s="68"/>
      <c r="B3" s="69"/>
      <c r="C3" s="69"/>
      <c r="D3" s="69"/>
      <c r="E3" s="69"/>
      <c r="F3" s="70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5">
      <c r="A4" s="68"/>
      <c r="B4" s="69"/>
      <c r="C4" s="69"/>
      <c r="D4" s="69"/>
      <c r="E4" s="69"/>
      <c r="F4" s="70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5">
      <c r="A5" s="68"/>
      <c r="B5" s="69"/>
      <c r="C5" s="69"/>
      <c r="D5" s="69"/>
      <c r="E5" s="69"/>
      <c r="F5" s="70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27.5" customHeight="1" x14ac:dyDescent="0.25">
      <c r="A6" s="71"/>
      <c r="B6" s="72"/>
      <c r="C6" s="72"/>
      <c r="D6" s="72"/>
      <c r="E6" s="72"/>
      <c r="F6" s="73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25">
      <c r="A7" s="46" t="s">
        <v>2</v>
      </c>
      <c r="B7" s="47" t="s">
        <v>3</v>
      </c>
      <c r="C7" s="47" t="s">
        <v>4</v>
      </c>
      <c r="D7" s="48" t="s">
        <v>5</v>
      </c>
      <c r="E7" s="47" t="s">
        <v>6</v>
      </c>
      <c r="F7" s="49" t="s">
        <v>7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25">
      <c r="A8" s="60" t="s">
        <v>8</v>
      </c>
      <c r="B8" s="51"/>
      <c r="C8" s="51"/>
      <c r="D8" s="51"/>
      <c r="E8" s="51"/>
      <c r="F8" s="52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x14ac:dyDescent="0.25">
      <c r="A9" s="45" t="s">
        <v>9</v>
      </c>
      <c r="B9" s="1">
        <f t="shared" ref="B9:B24" si="0">C9/10</f>
        <v>0.78</v>
      </c>
      <c r="C9" s="2">
        <v>7.8</v>
      </c>
      <c r="D9" s="44"/>
      <c r="E9" s="3">
        <f t="shared" ref="E9:E24" si="1">B9*D9</f>
        <v>0</v>
      </c>
      <c r="F9" s="43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45" t="s">
        <v>10</v>
      </c>
      <c r="B10" s="1">
        <f t="shared" si="0"/>
        <v>0.57999999999999996</v>
      </c>
      <c r="C10" s="2">
        <v>5.8</v>
      </c>
      <c r="D10" s="44"/>
      <c r="E10" s="3">
        <f t="shared" si="1"/>
        <v>0</v>
      </c>
      <c r="F10" s="43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25">
      <c r="A11" s="45" t="s">
        <v>11</v>
      </c>
      <c r="B11" s="1">
        <f t="shared" si="0"/>
        <v>0.4</v>
      </c>
      <c r="C11" s="2">
        <v>4</v>
      </c>
      <c r="D11" s="44"/>
      <c r="E11" s="3">
        <f t="shared" si="1"/>
        <v>0</v>
      </c>
      <c r="F11" s="4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5">
      <c r="A12" s="45" t="s">
        <v>12</v>
      </c>
      <c r="B12" s="1">
        <f t="shared" si="0"/>
        <v>0.32</v>
      </c>
      <c r="C12" s="2">
        <v>3.2</v>
      </c>
      <c r="D12" s="44"/>
      <c r="E12" s="3">
        <f t="shared" si="1"/>
        <v>0</v>
      </c>
      <c r="F12" s="4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45" t="s">
        <v>13</v>
      </c>
      <c r="B13" s="1">
        <f t="shared" si="0"/>
        <v>0.27999999999999997</v>
      </c>
      <c r="C13" s="2">
        <v>2.8</v>
      </c>
      <c r="D13" s="44"/>
      <c r="E13" s="3">
        <f t="shared" si="1"/>
        <v>0</v>
      </c>
      <c r="F13" s="4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25">
      <c r="A14" s="45" t="s">
        <v>14</v>
      </c>
      <c r="B14" s="1">
        <f t="shared" si="0"/>
        <v>0.26</v>
      </c>
      <c r="C14" s="2">
        <v>2.6</v>
      </c>
      <c r="D14" s="44"/>
      <c r="E14" s="3">
        <f t="shared" si="1"/>
        <v>0</v>
      </c>
      <c r="F14" s="4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x14ac:dyDescent="0.25">
      <c r="A15" s="45" t="s">
        <v>15</v>
      </c>
      <c r="B15" s="1">
        <f t="shared" si="0"/>
        <v>0.2</v>
      </c>
      <c r="C15" s="2">
        <v>2</v>
      </c>
      <c r="D15" s="44"/>
      <c r="E15" s="3">
        <f t="shared" si="1"/>
        <v>0</v>
      </c>
      <c r="F15" s="43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x14ac:dyDescent="0.25">
      <c r="A16" s="45" t="s">
        <v>16</v>
      </c>
      <c r="B16" s="1">
        <f t="shared" si="0"/>
        <v>0.18</v>
      </c>
      <c r="C16" s="2">
        <v>1.8</v>
      </c>
      <c r="D16" s="44"/>
      <c r="E16" s="3">
        <f t="shared" si="1"/>
        <v>0</v>
      </c>
      <c r="F16" s="43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25">
      <c r="A17" s="45" t="s">
        <v>17</v>
      </c>
      <c r="B17" s="1">
        <f t="shared" si="0"/>
        <v>0.16</v>
      </c>
      <c r="C17" s="2">
        <v>1.6</v>
      </c>
      <c r="D17" s="44"/>
      <c r="E17" s="3">
        <f t="shared" si="1"/>
        <v>0</v>
      </c>
      <c r="F17" s="43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x14ac:dyDescent="0.25">
      <c r="A18" s="45" t="s">
        <v>18</v>
      </c>
      <c r="B18" s="1">
        <f t="shared" si="0"/>
        <v>0.12</v>
      </c>
      <c r="C18" s="2">
        <v>1.2</v>
      </c>
      <c r="D18" s="44"/>
      <c r="E18" s="3">
        <f t="shared" si="1"/>
        <v>0</v>
      </c>
      <c r="F18" s="43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x14ac:dyDescent="0.25">
      <c r="A19" s="45" t="s">
        <v>19</v>
      </c>
      <c r="B19" s="1">
        <f t="shared" si="0"/>
        <v>0.12</v>
      </c>
      <c r="C19" s="2">
        <v>1.2</v>
      </c>
      <c r="D19" s="44"/>
      <c r="E19" s="3">
        <f t="shared" si="1"/>
        <v>0</v>
      </c>
      <c r="F19" s="43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30" x14ac:dyDescent="0.25">
      <c r="A20" s="45" t="s">
        <v>20</v>
      </c>
      <c r="B20" s="4">
        <f t="shared" si="0"/>
        <v>0.1</v>
      </c>
      <c r="C20" s="5">
        <v>1</v>
      </c>
      <c r="D20" s="54"/>
      <c r="E20" s="6">
        <f t="shared" si="1"/>
        <v>0</v>
      </c>
      <c r="F20" s="43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5.75" customHeight="1" x14ac:dyDescent="0.25">
      <c r="A21" s="61" t="s">
        <v>21</v>
      </c>
      <c r="B21" s="1">
        <f t="shared" si="0"/>
        <v>0.38</v>
      </c>
      <c r="C21" s="2">
        <v>3.8</v>
      </c>
      <c r="D21" s="44"/>
      <c r="E21" s="3">
        <f t="shared" si="1"/>
        <v>0</v>
      </c>
      <c r="F21" s="4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 x14ac:dyDescent="0.25">
      <c r="A22" s="61" t="s">
        <v>22</v>
      </c>
      <c r="B22" s="1">
        <f t="shared" si="0"/>
        <v>0.16</v>
      </c>
      <c r="C22" s="2">
        <v>1.6</v>
      </c>
      <c r="D22" s="44"/>
      <c r="E22" s="3">
        <f t="shared" si="1"/>
        <v>0</v>
      </c>
      <c r="F22" s="43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5.75" customHeight="1" x14ac:dyDescent="0.25">
      <c r="A23" s="45" t="s">
        <v>23</v>
      </c>
      <c r="B23" s="1">
        <f t="shared" si="0"/>
        <v>0.38</v>
      </c>
      <c r="C23" s="2">
        <v>3.8</v>
      </c>
      <c r="D23" s="44"/>
      <c r="E23" s="3">
        <f t="shared" si="1"/>
        <v>0</v>
      </c>
      <c r="F23" s="43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5.75" customHeight="1" x14ac:dyDescent="0.25">
      <c r="A24" s="45" t="s">
        <v>24</v>
      </c>
      <c r="B24" s="1">
        <f t="shared" si="0"/>
        <v>0.57999999999999996</v>
      </c>
      <c r="C24" s="2">
        <v>5.8</v>
      </c>
      <c r="D24" s="44"/>
      <c r="E24" s="3">
        <f t="shared" si="1"/>
        <v>0</v>
      </c>
      <c r="F24" s="43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.75" customHeight="1" x14ac:dyDescent="0.25">
      <c r="A25" s="42" t="s">
        <v>25</v>
      </c>
      <c r="B25" s="7">
        <f t="shared" ref="B25:C25" si="2">SUM(B9:B24)</f>
        <v>5</v>
      </c>
      <c r="C25" s="8">
        <f t="shared" si="2"/>
        <v>50</v>
      </c>
      <c r="D25" s="40"/>
      <c r="E25" s="38"/>
      <c r="F25" s="41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.75" customHeight="1" x14ac:dyDescent="0.25">
      <c r="A26" s="30" t="s">
        <v>26</v>
      </c>
      <c r="B26" s="24"/>
      <c r="C26" s="24"/>
      <c r="D26" s="31"/>
      <c r="E26" s="9">
        <f>SUM(E9:E25)</f>
        <v>0</v>
      </c>
      <c r="F26" s="33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.75" customHeight="1" x14ac:dyDescent="0.25">
      <c r="A27" s="46" t="s">
        <v>2</v>
      </c>
      <c r="B27" s="47" t="s">
        <v>3</v>
      </c>
      <c r="C27" s="47" t="s">
        <v>4</v>
      </c>
      <c r="D27" s="48" t="s">
        <v>27</v>
      </c>
      <c r="E27" s="47" t="s">
        <v>6</v>
      </c>
      <c r="F27" s="49" t="s">
        <v>28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25">
      <c r="A28" s="60" t="s">
        <v>29</v>
      </c>
      <c r="B28" s="51"/>
      <c r="C28" s="51"/>
      <c r="D28" s="51"/>
      <c r="E28" s="51"/>
      <c r="F28" s="52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25">
      <c r="A29" s="45" t="s">
        <v>30</v>
      </c>
      <c r="B29" s="2">
        <v>1.5</v>
      </c>
      <c r="C29" s="2">
        <v>3</v>
      </c>
      <c r="D29" s="44"/>
      <c r="E29" s="3">
        <f t="shared" ref="E29:E31" si="3">D29*B29</f>
        <v>0</v>
      </c>
      <c r="F29" s="43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.75" customHeight="1" x14ac:dyDescent="0.25">
      <c r="A30" s="45" t="s">
        <v>31</v>
      </c>
      <c r="B30" s="2">
        <v>1</v>
      </c>
      <c r="C30" s="2">
        <v>2</v>
      </c>
      <c r="D30" s="44"/>
      <c r="E30" s="3">
        <f t="shared" si="3"/>
        <v>0</v>
      </c>
      <c r="F30" s="43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5.75" customHeight="1" x14ac:dyDescent="0.25">
      <c r="A31" s="45" t="s">
        <v>32</v>
      </c>
      <c r="B31" s="2">
        <v>2.5</v>
      </c>
      <c r="C31" s="2">
        <v>5</v>
      </c>
      <c r="D31" s="44"/>
      <c r="E31" s="3">
        <f t="shared" si="3"/>
        <v>0</v>
      </c>
      <c r="F31" s="43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5.75" customHeight="1" x14ac:dyDescent="0.25">
      <c r="A32" s="42" t="s">
        <v>33</v>
      </c>
      <c r="B32" s="8">
        <f t="shared" ref="B32:C32" si="4">SUM(B29:B31)</f>
        <v>5</v>
      </c>
      <c r="C32" s="8">
        <f t="shared" si="4"/>
        <v>10</v>
      </c>
      <c r="D32" s="40"/>
      <c r="E32" s="38"/>
      <c r="F32" s="41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5.75" customHeight="1" x14ac:dyDescent="0.25">
      <c r="A33" s="30" t="s">
        <v>34</v>
      </c>
      <c r="B33" s="24"/>
      <c r="C33" s="24"/>
      <c r="D33" s="31"/>
      <c r="E33" s="9">
        <f>SUM(E29:E31)</f>
        <v>0</v>
      </c>
      <c r="F33" s="33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5.75" customHeight="1" x14ac:dyDescent="0.25">
      <c r="A34" s="46" t="s">
        <v>2</v>
      </c>
      <c r="B34" s="55"/>
      <c r="C34" s="55"/>
      <c r="D34" s="55"/>
      <c r="E34" s="55"/>
      <c r="F34" s="5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32.25" customHeight="1" x14ac:dyDescent="0.25">
      <c r="A35" s="50" t="s">
        <v>35</v>
      </c>
      <c r="B35" s="57" t="s">
        <v>3</v>
      </c>
      <c r="C35" s="57" t="s">
        <v>4</v>
      </c>
      <c r="D35" s="58" t="s">
        <v>36</v>
      </c>
      <c r="E35" s="57" t="s">
        <v>6</v>
      </c>
      <c r="F35" s="59" t="s">
        <v>28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7.75" customHeight="1" x14ac:dyDescent="0.25">
      <c r="A36" s="45" t="s">
        <v>37</v>
      </c>
      <c r="B36" s="4">
        <f t="shared" ref="B36:B37" si="5">C36/10</f>
        <v>0.35</v>
      </c>
      <c r="C36" s="5">
        <v>3.5</v>
      </c>
      <c r="D36" s="54"/>
      <c r="E36" s="6">
        <f t="shared" ref="E36:E45" si="6">B36*D36</f>
        <v>0</v>
      </c>
      <c r="F36" s="43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.75" customHeight="1" x14ac:dyDescent="0.25">
      <c r="A37" s="45" t="s">
        <v>38</v>
      </c>
      <c r="B37" s="4">
        <f t="shared" si="5"/>
        <v>0.2</v>
      </c>
      <c r="C37" s="5">
        <v>2</v>
      </c>
      <c r="D37" s="54"/>
      <c r="E37" s="6">
        <f t="shared" si="6"/>
        <v>0</v>
      </c>
      <c r="F37" s="43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.75" customHeight="1" x14ac:dyDescent="0.25">
      <c r="A38" s="45" t="s">
        <v>39</v>
      </c>
      <c r="B38" s="10">
        <v>0.15</v>
      </c>
      <c r="C38" s="11">
        <v>1.5</v>
      </c>
      <c r="D38" s="54"/>
      <c r="E38" s="6">
        <f t="shared" si="6"/>
        <v>0</v>
      </c>
      <c r="F38" s="43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1.75" customHeight="1" x14ac:dyDescent="0.25">
      <c r="A39" s="45" t="s">
        <v>40</v>
      </c>
      <c r="B39" s="10">
        <v>0.25</v>
      </c>
      <c r="C39" s="11">
        <v>2.5</v>
      </c>
      <c r="D39" s="54"/>
      <c r="E39" s="6">
        <f t="shared" si="6"/>
        <v>0</v>
      </c>
      <c r="F39" s="43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21" customHeight="1" x14ac:dyDescent="0.25">
      <c r="A40" s="45" t="s">
        <v>41</v>
      </c>
      <c r="B40" s="10">
        <v>0.2</v>
      </c>
      <c r="C40" s="11">
        <v>2</v>
      </c>
      <c r="D40" s="54"/>
      <c r="E40" s="6">
        <f t="shared" si="6"/>
        <v>0</v>
      </c>
      <c r="F40" s="43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5.75" customHeight="1" x14ac:dyDescent="0.25">
      <c r="A41" s="45" t="s">
        <v>42</v>
      </c>
      <c r="B41" s="10">
        <v>0.15</v>
      </c>
      <c r="C41" s="11">
        <v>2</v>
      </c>
      <c r="D41" s="54"/>
      <c r="E41" s="6">
        <f t="shared" si="6"/>
        <v>0</v>
      </c>
      <c r="F41" s="43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 x14ac:dyDescent="0.25">
      <c r="A42" s="45" t="s">
        <v>43</v>
      </c>
      <c r="B42" s="10">
        <v>0.2</v>
      </c>
      <c r="C42" s="11">
        <v>2</v>
      </c>
      <c r="D42" s="54"/>
      <c r="E42" s="6">
        <f t="shared" si="6"/>
        <v>0</v>
      </c>
      <c r="F42" s="43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5.75" customHeight="1" x14ac:dyDescent="0.25">
      <c r="A43" s="45" t="s">
        <v>44</v>
      </c>
      <c r="B43" s="4">
        <f t="shared" ref="B43:B44" si="7">C43/10</f>
        <v>0.1</v>
      </c>
      <c r="C43" s="5">
        <v>1</v>
      </c>
      <c r="D43" s="54"/>
      <c r="E43" s="6">
        <f t="shared" si="6"/>
        <v>0</v>
      </c>
      <c r="F43" s="43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5.75" customHeight="1" x14ac:dyDescent="0.25">
      <c r="A44" s="45" t="s">
        <v>45</v>
      </c>
      <c r="B44" s="4">
        <f t="shared" si="7"/>
        <v>0.15</v>
      </c>
      <c r="C44" s="11">
        <v>1.5</v>
      </c>
      <c r="D44" s="54"/>
      <c r="E44" s="6">
        <f t="shared" si="6"/>
        <v>0</v>
      </c>
      <c r="F44" s="43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45.75" customHeight="1" x14ac:dyDescent="0.25">
      <c r="A45" s="45" t="s">
        <v>46</v>
      </c>
      <c r="B45" s="10">
        <v>0.25</v>
      </c>
      <c r="C45" s="11">
        <v>2</v>
      </c>
      <c r="D45" s="54"/>
      <c r="E45" s="6">
        <f t="shared" si="6"/>
        <v>0</v>
      </c>
      <c r="F45" s="43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5.75" customHeight="1" x14ac:dyDescent="0.25">
      <c r="A46" s="42" t="s">
        <v>47</v>
      </c>
      <c r="B46" s="12">
        <f t="shared" ref="B46:C46" si="8">SUM(B36:B45)</f>
        <v>2</v>
      </c>
      <c r="C46" s="13">
        <f t="shared" si="8"/>
        <v>20</v>
      </c>
      <c r="D46" s="53"/>
      <c r="E46" s="38"/>
      <c r="F46" s="41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5.75" customHeight="1" x14ac:dyDescent="0.25">
      <c r="A47" s="30" t="s">
        <v>48</v>
      </c>
      <c r="B47" s="24"/>
      <c r="C47" s="24"/>
      <c r="D47" s="31"/>
      <c r="E47" s="9">
        <f>SUM(E36:E46)</f>
        <v>0</v>
      </c>
      <c r="F47" s="33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 x14ac:dyDescent="0.25">
      <c r="A48" s="46" t="s">
        <v>2</v>
      </c>
      <c r="B48" s="47" t="s">
        <v>3</v>
      </c>
      <c r="C48" s="47" t="s">
        <v>4</v>
      </c>
      <c r="D48" s="48" t="s">
        <v>36</v>
      </c>
      <c r="E48" s="47" t="s">
        <v>6</v>
      </c>
      <c r="F48" s="49" t="s">
        <v>28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5.75" customHeight="1" x14ac:dyDescent="0.25">
      <c r="A49" s="50" t="s">
        <v>49</v>
      </c>
      <c r="B49" s="51"/>
      <c r="C49" s="51"/>
      <c r="D49" s="51"/>
      <c r="E49" s="51"/>
      <c r="F49" s="52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.75" customHeight="1" x14ac:dyDescent="0.25">
      <c r="A50" s="45" t="s">
        <v>50</v>
      </c>
      <c r="B50" s="1">
        <f t="shared" ref="B50:B59" si="9">C50/10</f>
        <v>0.25</v>
      </c>
      <c r="C50" s="2">
        <v>2.5</v>
      </c>
      <c r="D50" s="44"/>
      <c r="E50" s="3">
        <f t="shared" ref="E50:E59" si="10">B50*D50</f>
        <v>0</v>
      </c>
      <c r="F50" s="43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5.75" customHeight="1" x14ac:dyDescent="0.25">
      <c r="A51" s="45" t="s">
        <v>51</v>
      </c>
      <c r="B51" s="1">
        <f t="shared" si="9"/>
        <v>0.2</v>
      </c>
      <c r="C51" s="2">
        <v>2</v>
      </c>
      <c r="D51" s="44"/>
      <c r="E51" s="3">
        <f t="shared" si="10"/>
        <v>0</v>
      </c>
      <c r="F51" s="43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5.75" customHeight="1" x14ac:dyDescent="0.25">
      <c r="A52" s="45" t="s">
        <v>52</v>
      </c>
      <c r="B52" s="1">
        <f t="shared" si="9"/>
        <v>0.15</v>
      </c>
      <c r="C52" s="2">
        <v>1.5</v>
      </c>
      <c r="D52" s="44"/>
      <c r="E52" s="3">
        <f t="shared" si="10"/>
        <v>0</v>
      </c>
      <c r="F52" s="43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30" x14ac:dyDescent="0.25">
      <c r="A53" s="45" t="s">
        <v>53</v>
      </c>
      <c r="B53" s="1">
        <f t="shared" si="9"/>
        <v>0.4</v>
      </c>
      <c r="C53" s="2">
        <v>4</v>
      </c>
      <c r="D53" s="44"/>
      <c r="E53" s="3">
        <f t="shared" si="10"/>
        <v>0</v>
      </c>
      <c r="F53" s="43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4.25" customHeight="1" x14ac:dyDescent="0.25">
      <c r="A54" s="45" t="s">
        <v>54</v>
      </c>
      <c r="B54" s="1">
        <f t="shared" si="9"/>
        <v>0.3</v>
      </c>
      <c r="C54" s="2">
        <v>3</v>
      </c>
      <c r="D54" s="44"/>
      <c r="E54" s="3">
        <f t="shared" si="10"/>
        <v>0</v>
      </c>
      <c r="F54" s="43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30" x14ac:dyDescent="0.25">
      <c r="A55" s="45" t="s">
        <v>55</v>
      </c>
      <c r="B55" s="1">
        <f t="shared" si="9"/>
        <v>0.15</v>
      </c>
      <c r="C55" s="2">
        <v>1.5</v>
      </c>
      <c r="D55" s="44"/>
      <c r="E55" s="3">
        <f t="shared" si="10"/>
        <v>0</v>
      </c>
      <c r="F55" s="43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5.75" customHeight="1" x14ac:dyDescent="0.25">
      <c r="A56" s="45" t="s">
        <v>56</v>
      </c>
      <c r="B56" s="1">
        <f t="shared" si="9"/>
        <v>0.12</v>
      </c>
      <c r="C56" s="2">
        <v>1.2</v>
      </c>
      <c r="D56" s="44"/>
      <c r="E56" s="3">
        <f t="shared" si="10"/>
        <v>0</v>
      </c>
      <c r="F56" s="43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5.75" customHeight="1" x14ac:dyDescent="0.25">
      <c r="A57" s="45" t="s">
        <v>57</v>
      </c>
      <c r="B57" s="1">
        <f t="shared" si="9"/>
        <v>0.15</v>
      </c>
      <c r="C57" s="2">
        <v>1.5</v>
      </c>
      <c r="D57" s="44"/>
      <c r="E57" s="3">
        <f t="shared" si="10"/>
        <v>0</v>
      </c>
      <c r="F57" s="43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5.75" customHeight="1" x14ac:dyDescent="0.25">
      <c r="A58" s="45" t="s">
        <v>58</v>
      </c>
      <c r="B58" s="1">
        <f t="shared" si="9"/>
        <v>0.16</v>
      </c>
      <c r="C58" s="2">
        <v>1.6</v>
      </c>
      <c r="D58" s="44"/>
      <c r="E58" s="3">
        <f t="shared" si="10"/>
        <v>0</v>
      </c>
      <c r="F58" s="43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5.75" customHeight="1" x14ac:dyDescent="0.25">
      <c r="A59" s="45" t="s">
        <v>59</v>
      </c>
      <c r="B59" s="1">
        <f t="shared" si="9"/>
        <v>0.12</v>
      </c>
      <c r="C59" s="2">
        <v>1.2</v>
      </c>
      <c r="D59" s="44"/>
      <c r="E59" s="3">
        <f t="shared" si="10"/>
        <v>0</v>
      </c>
      <c r="F59" s="43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5.75" customHeight="1" x14ac:dyDescent="0.25">
      <c r="A60" s="42" t="s">
        <v>60</v>
      </c>
      <c r="B60" s="7">
        <f t="shared" ref="B60:C60" si="11">SUM(B50:B59)</f>
        <v>1.9999999999999996</v>
      </c>
      <c r="C60" s="8">
        <f t="shared" si="11"/>
        <v>20</v>
      </c>
      <c r="D60" s="40"/>
      <c r="E60" s="38"/>
      <c r="F60" s="41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5.75" customHeight="1" x14ac:dyDescent="0.25">
      <c r="A61" s="37" t="s">
        <v>61</v>
      </c>
      <c r="B61" s="38"/>
      <c r="C61" s="38"/>
      <c r="D61" s="39"/>
      <c r="E61" s="14">
        <f>SUM(E50:E59)</f>
        <v>0</v>
      </c>
      <c r="F61" s="3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5.75" customHeight="1" x14ac:dyDescent="0.25">
      <c r="A62" s="23" t="s">
        <v>2</v>
      </c>
      <c r="B62" s="24"/>
      <c r="C62" s="24"/>
      <c r="D62" s="24"/>
      <c r="E62" s="24"/>
      <c r="F62" s="25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5.75" customHeight="1" x14ac:dyDescent="0.25">
      <c r="A63" s="26" t="s">
        <v>62</v>
      </c>
      <c r="B63" s="27"/>
      <c r="C63" s="28"/>
      <c r="D63" s="28"/>
      <c r="E63" s="28"/>
      <c r="F63" s="29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0.25" customHeight="1" x14ac:dyDescent="0.25">
      <c r="A64" s="30" t="s">
        <v>63</v>
      </c>
      <c r="B64" s="24"/>
      <c r="C64" s="24"/>
      <c r="D64" s="31"/>
      <c r="E64" s="32"/>
      <c r="F64" s="33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5.75" customHeight="1" x14ac:dyDescent="0.25">
      <c r="A65" s="34"/>
      <c r="B65" s="21"/>
      <c r="C65" s="21"/>
      <c r="D65" s="21"/>
      <c r="E65" s="21"/>
      <c r="F65" s="3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5.75" customHeight="1" x14ac:dyDescent="0.25">
      <c r="A66" s="19" t="s">
        <v>64</v>
      </c>
      <c r="B66" s="20"/>
      <c r="C66" s="21"/>
      <c r="D66" s="22"/>
      <c r="E66" s="15">
        <f>SUM(E26,E33,E47,E61,E64)</f>
        <v>0</v>
      </c>
      <c r="F66" s="18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5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5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5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5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5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5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5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5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5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5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5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5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5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5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5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5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5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5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5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5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5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5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5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5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5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5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5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5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5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5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5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5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5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5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5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5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5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5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5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5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5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5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5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5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5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5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5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5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5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5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5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5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5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5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5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5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5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5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5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5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5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5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5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5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5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5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5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5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5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5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5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5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5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5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5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5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5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5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5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5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5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5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5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5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5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5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5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5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5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5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5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5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5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5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5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5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5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5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5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5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5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5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5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5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5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5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5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5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5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5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5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5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5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5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5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5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5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5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5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5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5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5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5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5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5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5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5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5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5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5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5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5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5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5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5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5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5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5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5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5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5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5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5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5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5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5.7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5.7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5.7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5.7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5.7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5.7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5.7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5.7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5.7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5.7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5.7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5.7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5.7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5.7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5.7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5.7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5.7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5.7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5.75" customHeight="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5.75" customHeight="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5.75" customHeight="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5.75" customHeight="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5.75" customHeight="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5.75" customHeight="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5.75" customHeight="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5.75" customHeight="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5.75" customHeight="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5.75" customHeight="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5.75" customHeight="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5.75" customHeight="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5.75" customHeight="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5.75" customHeight="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5.75" customHeight="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5.75" customHeight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5.75" customHeight="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5.75" customHeight="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5.75" customHeigh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5.75" customHeight="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5.75" customHeight="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5.75" customHeight="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5.75" customHeight="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5.75" customHeight="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5.75" customHeight="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5.75" customHeight="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5.7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5.75" customHeight="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5.75" customHeight="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5.75" customHeight="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5.75" customHeight="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5.75" customHeight="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5.75" customHeight="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5.75" customHeight="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5.75" customHeight="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5.75" customHeight="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5.75" customHeight="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5.75" customHeight="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5.75" customHeight="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5.75" customHeight="1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5.75" customHeight="1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5.75" customHeight="1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5.75" customHeight="1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5.7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5.75" customHeight="1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5.7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5.7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5.7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5.75" customHeight="1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5.75" customHeight="1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5.75" customHeight="1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5.75" customHeight="1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5.75" customHeight="1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5.75" customHeight="1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5.75" customHeight="1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5.75" customHeight="1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5.75" customHeight="1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5.75" customHeight="1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5.75" customHeight="1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5.75" customHeight="1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5.75" customHeight="1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5.75" customHeight="1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5.75" customHeight="1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5.75" customHeight="1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</sheetData>
  <sheetProtection algorithmName="SHA-512" hashValue="T1ZfCnzLHdeF2KYkjmUOdgrExTFPpo1c+jWpfHrd+SBcnhNwcCGpJLikXZkKy5Tb/pi7mQh9N5WLkoMi+KFDyw==" saltValue="/2WJcnnQ8S3uzeLYAAvbRQ==" spinCount="100000" sheet="1" objects="1" scenarios="1"/>
  <mergeCells count="30">
    <mergeCell ref="A65:F65"/>
    <mergeCell ref="B66:D66"/>
    <mergeCell ref="E48:E49"/>
    <mergeCell ref="F48:F49"/>
    <mergeCell ref="D60:F60"/>
    <mergeCell ref="A61:D61"/>
    <mergeCell ref="A62:F62"/>
    <mergeCell ref="B63:F63"/>
    <mergeCell ref="A64:D64"/>
    <mergeCell ref="D32:F32"/>
    <mergeCell ref="A33:D33"/>
    <mergeCell ref="D46:F46"/>
    <mergeCell ref="A47:D47"/>
    <mergeCell ref="B48:B49"/>
    <mergeCell ref="C48:C49"/>
    <mergeCell ref="D48:D49"/>
    <mergeCell ref="D25:F25"/>
    <mergeCell ref="A26:D26"/>
    <mergeCell ref="B27:B28"/>
    <mergeCell ref="C27:C28"/>
    <mergeCell ref="D27:D28"/>
    <mergeCell ref="E27:E28"/>
    <mergeCell ref="F27:F28"/>
    <mergeCell ref="A1:F1"/>
    <mergeCell ref="A2:F6"/>
    <mergeCell ref="B7:B8"/>
    <mergeCell ref="C7:C8"/>
    <mergeCell ref="D7:D8"/>
    <mergeCell ref="E7:E8"/>
    <mergeCell ref="F7:F8"/>
  </mergeCells>
  <dataValidations count="3">
    <dataValidation type="decimal" operator="lessThanOrEqual" allowBlank="1" showInputMessage="1" showErrorMessage="1" prompt="Valor maior que o permitido" sqref="D9:D25" xr:uid="{00000000-0002-0000-0000-000000000000}">
      <formula1>10</formula1>
    </dataValidation>
    <dataValidation type="decimal" operator="lessThanOrEqual" allowBlank="1" showErrorMessage="1" sqref="D29:D32" xr:uid="{00000000-0002-0000-0000-000001000000}">
      <formula1>2</formula1>
    </dataValidation>
    <dataValidation type="decimal" operator="lessThanOrEqual" allowBlank="1" showErrorMessage="1" sqref="P19 D36:D46 D50:D60" xr:uid="{00000000-0002-0000-0000-000002000000}">
      <formula1>10</formula1>
    </dataValidation>
  </dataValidations>
  <pageMargins left="0.511811024" right="0.511811024" top="0.78740157499999996" bottom="0.78740157499999996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Dalmar Cavalcante</cp:lastModifiedBy>
  <dcterms:created xsi:type="dcterms:W3CDTF">2025-05-22T14:21:10Z</dcterms:created>
  <dcterms:modified xsi:type="dcterms:W3CDTF">2026-05-14T12:39:45Z</dcterms:modified>
</cp:coreProperties>
</file>